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6"/>
  <workbookPr/>
  <mc:AlternateContent xmlns:mc="http://schemas.openxmlformats.org/markup-compatibility/2006">
    <mc:Choice Requires="x15">
      <x15ac:absPath xmlns:x15ac="http://schemas.microsoft.com/office/spreadsheetml/2010/11/ac" url="https://oxforduniversitypress-my.sharepoint.com/personal/lucy_karanja_oup_com/Documents/"/>
    </mc:Choice>
  </mc:AlternateContent>
  <xr:revisionPtr revIDLastSave="0" documentId="8_{FCA5306A-318D-403D-ADB0-619FA9DA8E0F}" xr6:coauthVersionLast="47" xr6:coauthVersionMax="47" xr10:uidLastSave="{00000000-0000-0000-0000-000000000000}"/>
  <bookViews>
    <workbookView xWindow="-120" yWindow="-120" windowWidth="29040" windowHeight="15840" xr2:uid="{B7BF25BB-018B-4E46-A65E-3E5444C1DB50}"/>
  </bookViews>
  <sheets>
    <sheet name="8.4.4 Sec Readers" sheetId="4" r:id="rId1"/>
  </sheets>
  <definedNames>
    <definedName name="_xlnm._FilterDatabase" localSheetId="0" hidden="1">'8.4.4 Sec Readers'!$A$11:$G$73</definedName>
    <definedName name="_xlnm.Print_Titles" localSheetId="0">'8.4.4 Sec Readers'!$11:$11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" i="4" l="1"/>
  <c r="G12" i="4" s="1"/>
  <c r="B10" i="4"/>
  <c r="F72" i="4"/>
  <c r="G72" i="4" s="1"/>
  <c r="E72" i="4"/>
  <c r="E12" i="4"/>
  <c r="E13" i="4"/>
  <c r="F13" i="4"/>
  <c r="G13" i="4" s="1"/>
  <c r="E14" i="4"/>
  <c r="F14" i="4"/>
  <c r="G14" i="4" s="1"/>
  <c r="E15" i="4"/>
  <c r="F15" i="4"/>
  <c r="G15" i="4" s="1"/>
  <c r="E16" i="4"/>
  <c r="F16" i="4"/>
  <c r="G16" i="4" s="1"/>
  <c r="E17" i="4"/>
  <c r="F17" i="4"/>
  <c r="G17" i="4" s="1"/>
  <c r="E18" i="4"/>
  <c r="F18" i="4"/>
  <c r="G18" i="4" s="1"/>
  <c r="E19" i="4"/>
  <c r="F19" i="4"/>
  <c r="G19" i="4" s="1"/>
  <c r="E20" i="4"/>
  <c r="F20" i="4"/>
  <c r="G20" i="4" s="1"/>
  <c r="E21" i="4"/>
  <c r="F21" i="4"/>
  <c r="G21" i="4" s="1"/>
  <c r="E22" i="4"/>
  <c r="F22" i="4"/>
  <c r="G22" i="4" s="1"/>
  <c r="E23" i="4"/>
  <c r="F23" i="4"/>
  <c r="G23" i="4" s="1"/>
  <c r="E24" i="4"/>
  <c r="F24" i="4"/>
  <c r="G24" i="4" s="1"/>
  <c r="E25" i="4"/>
  <c r="F25" i="4"/>
  <c r="G25" i="4" s="1"/>
  <c r="E26" i="4"/>
  <c r="F26" i="4"/>
  <c r="G26" i="4" s="1"/>
  <c r="E27" i="4"/>
  <c r="F27" i="4"/>
  <c r="G27" i="4" s="1"/>
  <c r="E28" i="4"/>
  <c r="F28" i="4"/>
  <c r="G28" i="4" s="1"/>
  <c r="E29" i="4"/>
  <c r="F29" i="4"/>
  <c r="G29" i="4" s="1"/>
  <c r="E30" i="4"/>
  <c r="F30" i="4"/>
  <c r="G30" i="4" s="1"/>
  <c r="E31" i="4"/>
  <c r="F31" i="4"/>
  <c r="G31" i="4" s="1"/>
  <c r="E32" i="4"/>
  <c r="F32" i="4"/>
  <c r="G32" i="4" s="1"/>
  <c r="E33" i="4"/>
  <c r="F33" i="4"/>
  <c r="G33" i="4" s="1"/>
  <c r="E34" i="4"/>
  <c r="F34" i="4"/>
  <c r="G34" i="4" s="1"/>
  <c r="E35" i="4"/>
  <c r="F35" i="4"/>
  <c r="G35" i="4" s="1"/>
  <c r="E36" i="4"/>
  <c r="F36" i="4"/>
  <c r="G36" i="4" s="1"/>
  <c r="E37" i="4"/>
  <c r="F37" i="4"/>
  <c r="G37" i="4" s="1"/>
  <c r="E38" i="4"/>
  <c r="F38" i="4"/>
  <c r="G38" i="4" s="1"/>
  <c r="E39" i="4"/>
  <c r="F39" i="4"/>
  <c r="G39" i="4" s="1"/>
  <c r="E40" i="4"/>
  <c r="F40" i="4"/>
  <c r="G40" i="4" s="1"/>
  <c r="E41" i="4"/>
  <c r="F41" i="4"/>
  <c r="G41" i="4" s="1"/>
  <c r="E42" i="4"/>
  <c r="F42" i="4"/>
  <c r="G42" i="4" s="1"/>
  <c r="E43" i="4"/>
  <c r="F43" i="4"/>
  <c r="G43" i="4" s="1"/>
  <c r="E44" i="4"/>
  <c r="F44" i="4"/>
  <c r="G44" i="4" s="1"/>
  <c r="E45" i="4"/>
  <c r="F45" i="4"/>
  <c r="G45" i="4" s="1"/>
  <c r="E46" i="4"/>
  <c r="F46" i="4"/>
  <c r="G46" i="4" s="1"/>
  <c r="E47" i="4"/>
  <c r="F47" i="4"/>
  <c r="G47" i="4" s="1"/>
  <c r="E48" i="4"/>
  <c r="F48" i="4"/>
  <c r="G48" i="4" s="1"/>
  <c r="E49" i="4"/>
  <c r="F49" i="4"/>
  <c r="G49" i="4" s="1"/>
  <c r="E50" i="4"/>
  <c r="F50" i="4"/>
  <c r="G50" i="4" s="1"/>
  <c r="E51" i="4"/>
  <c r="F51" i="4"/>
  <c r="G51" i="4" s="1"/>
  <c r="E52" i="4"/>
  <c r="F52" i="4"/>
  <c r="G52" i="4" s="1"/>
  <c r="E53" i="4"/>
  <c r="F53" i="4"/>
  <c r="G53" i="4" s="1"/>
  <c r="E54" i="4"/>
  <c r="F54" i="4"/>
  <c r="G54" i="4" s="1"/>
  <c r="E55" i="4"/>
  <c r="F55" i="4"/>
  <c r="G55" i="4" s="1"/>
  <c r="E56" i="4"/>
  <c r="F56" i="4"/>
  <c r="G56" i="4" s="1"/>
  <c r="E57" i="4"/>
  <c r="F57" i="4"/>
  <c r="G57" i="4" s="1"/>
  <c r="E58" i="4"/>
  <c r="F58" i="4"/>
  <c r="G58" i="4" s="1"/>
  <c r="E59" i="4"/>
  <c r="F59" i="4"/>
  <c r="G59" i="4" s="1"/>
  <c r="E60" i="4"/>
  <c r="F60" i="4"/>
  <c r="G60" i="4" s="1"/>
  <c r="E61" i="4"/>
  <c r="F61" i="4"/>
  <c r="G61" i="4" s="1"/>
  <c r="E62" i="4"/>
  <c r="F62" i="4"/>
  <c r="G62" i="4" s="1"/>
  <c r="E63" i="4"/>
  <c r="F63" i="4"/>
  <c r="G63" i="4" s="1"/>
  <c r="E64" i="4"/>
  <c r="F64" i="4"/>
  <c r="G64" i="4" s="1"/>
  <c r="E65" i="4"/>
  <c r="F65" i="4"/>
  <c r="G65" i="4" s="1"/>
  <c r="E66" i="4"/>
  <c r="F66" i="4"/>
  <c r="G66" i="4" s="1"/>
  <c r="E67" i="4"/>
  <c r="F67" i="4"/>
  <c r="G67" i="4" s="1"/>
  <c r="E68" i="4"/>
  <c r="F68" i="4"/>
  <c r="G68" i="4" s="1"/>
  <c r="E69" i="4"/>
  <c r="F69" i="4"/>
  <c r="G69" i="4" s="1"/>
  <c r="E70" i="4"/>
  <c r="F70" i="4"/>
  <c r="G70" i="4" s="1"/>
  <c r="E71" i="4"/>
  <c r="F71" i="4"/>
  <c r="G71" i="4" s="1"/>
  <c r="F73" i="4" l="1"/>
  <c r="F10" i="4" s="1"/>
  <c r="G73" i="4" l="1"/>
  <c r="G10" i="4" s="1"/>
</calcChain>
</file>

<file path=xl/sharedStrings.xml><?xml version="1.0" encoding="utf-8"?>
<sst xmlns="http://schemas.openxmlformats.org/spreadsheetml/2006/main" count="79" uniqueCount="78">
  <si>
    <t>Distributor</t>
  </si>
  <si>
    <t>Discount</t>
  </si>
  <si>
    <t>Town</t>
  </si>
  <si>
    <r>
      <rPr>
        <b/>
        <sz val="13"/>
        <color rgb="FF001FA4"/>
        <rFont val="Aptos Display"/>
        <family val="1"/>
        <scheme val="major"/>
      </rPr>
      <t>Oxford University Press EA.LTD</t>
    </r>
    <r>
      <rPr>
        <sz val="11"/>
        <color rgb="FF001FA4"/>
        <rFont val="Aptos Display"/>
        <family val="1"/>
        <scheme val="major"/>
      </rPr>
      <t xml:space="preserve">
Oxford Place, Elgon Rd, Upperhill, Nairobi.
0722 239288/ 0722 202179/0728 607594
0733 584144/ 0734 600300
orders.ke@oup.com</t>
    </r>
  </si>
  <si>
    <t>Mobile Number</t>
  </si>
  <si>
    <t>Email Address</t>
  </si>
  <si>
    <t>PO Number</t>
  </si>
  <si>
    <t>Order Date</t>
  </si>
  <si>
    <t>Delivery Instructions</t>
  </si>
  <si>
    <t>Order Total</t>
  </si>
  <si>
    <t>I.S.B.N</t>
  </si>
  <si>
    <t>QTY</t>
  </si>
  <si>
    <t>TITLE</t>
  </si>
  <si>
    <t>Unit Price (KES)</t>
  </si>
  <si>
    <t>Price (INC VAT)</t>
  </si>
  <si>
    <t>Discounted</t>
  </si>
  <si>
    <t>TOTAL + VAT</t>
  </si>
  <si>
    <t xml:space="preserve">Glass Houses  </t>
  </si>
  <si>
    <t>Clean Hands</t>
  </si>
  <si>
    <t>The Trials of Brother Jero</t>
  </si>
  <si>
    <t>Kinjekitile (English)</t>
  </si>
  <si>
    <t>We Come in Peace</t>
  </si>
  <si>
    <t>The Man in Green Dungarees</t>
  </si>
  <si>
    <t>One more Chance</t>
  </si>
  <si>
    <t>Passenger 141</t>
  </si>
  <si>
    <t>Do or do</t>
  </si>
  <si>
    <t>Beyond the Shadow</t>
  </si>
  <si>
    <t>The Hideaway</t>
  </si>
  <si>
    <t>A new Dawn</t>
  </si>
  <si>
    <t>Shades of Life</t>
  </si>
  <si>
    <t>The Vendor</t>
  </si>
  <si>
    <t>The Mermaid of Msambweni and other stories</t>
  </si>
  <si>
    <t>Story of Glory</t>
  </si>
  <si>
    <t>The Goldfields</t>
  </si>
  <si>
    <t>Confessions by President Kikumba</t>
  </si>
  <si>
    <t>Butterfly Dreams: An Anthology of Short Stories</t>
  </si>
  <si>
    <t>Of Pawns and Players</t>
  </si>
  <si>
    <t>The Gambler</t>
  </si>
  <si>
    <t>Old Money</t>
  </si>
  <si>
    <t>Amri ya Wakati</t>
  </si>
  <si>
    <t>Upande Mwingine</t>
  </si>
  <si>
    <t>Kosa si Kosa?</t>
  </si>
  <si>
    <t>Ningekuwa na Uwezo</t>
  </si>
  <si>
    <t>Mlemavu? Si mimi</t>
  </si>
  <si>
    <t>Si Kitu</t>
  </si>
  <si>
    <t>Mashaka</t>
  </si>
  <si>
    <t>Kipendacho Roho</t>
  </si>
  <si>
    <t>Kivuli Cha Ndoto</t>
  </si>
  <si>
    <t>Hatima Ya Kubuni</t>
  </si>
  <si>
    <t>Ni Rangi Tuu</t>
  </si>
  <si>
    <t>Heri Subira</t>
  </si>
  <si>
    <t>Kiti cha Moyoni na Hadithi Nyingine</t>
  </si>
  <si>
    <t>Kitumbua Kimeingia Mchanga</t>
  </si>
  <si>
    <t>Wema waliobaki</t>
  </si>
  <si>
    <t>Mbona Hivi?</t>
  </si>
  <si>
    <t>Tubadilishe Jina</t>
  </si>
  <si>
    <t>Zawadi ya Thamani</t>
  </si>
  <si>
    <t>Insha Ya Siri</t>
  </si>
  <si>
    <t>Waja Leo</t>
  </si>
  <si>
    <t>Maskini Milionea</t>
  </si>
  <si>
    <t>Othello</t>
  </si>
  <si>
    <t>Beluwa</t>
  </si>
  <si>
    <t>Tunu ya Ushairi</t>
  </si>
  <si>
    <t>Kamwe si Mbali</t>
  </si>
  <si>
    <t>Mabandia</t>
  </si>
  <si>
    <t>Pigo la Nafsi</t>
  </si>
  <si>
    <t>Kanda ya Siri</t>
  </si>
  <si>
    <t>Dunia Yao</t>
  </si>
  <si>
    <t>Utashi wa Dola na Hadithi Nyingine</t>
  </si>
  <si>
    <t>Msako Hatari</t>
  </si>
  <si>
    <t>Shimo La Angani</t>
  </si>
  <si>
    <t>Mashetani</t>
  </si>
  <si>
    <t>Kwenye Ukingo wa Thim</t>
  </si>
  <si>
    <t>Mfalme Edipode</t>
  </si>
  <si>
    <t>Sauti ya Dhiki (Toleo Jipya)</t>
  </si>
  <si>
    <t>Kivuli Kinaishi</t>
  </si>
  <si>
    <t>Nyota Ya Rehema</t>
  </si>
  <si>
    <t>Mizigo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</si>
</sst>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0000000000"/>
    <numFmt numFmtId="166" formatCode="[$-F800]dddd\,\ mmmm\ dd\,\ yyyy"/>
    <numFmt numFmtId="167" formatCode="_(* #,##0_);_(* \(#,##0\);_(* &quot;-&quot;??_);_(@_)"/>
    <numFmt numFmtId="168" formatCode="###0"/>
    <numFmt numFmtId="169" formatCode="#.0#############E+###"/>
  </numFmts>
  <fonts count="23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6"/>
      <name val="Aptos Display"/>
      <family val="1"/>
      <scheme val="major"/>
    </font>
    <font>
      <b/>
      <i/>
      <sz val="20"/>
      <name val="Aptos Display"/>
      <family val="1"/>
      <scheme val="major"/>
    </font>
    <font>
      <b/>
      <sz val="9"/>
      <name val="Calibri Light"/>
      <family val="2"/>
    </font>
    <font>
      <b/>
      <sz val="12"/>
      <name val="Calibri Light"/>
      <family val="2"/>
    </font>
    <font>
      <b/>
      <sz val="15"/>
      <name val="Calibri Light"/>
      <family val="2"/>
    </font>
    <font>
      <b/>
      <sz val="13"/>
      <name val="Aptos Display"/>
      <family val="1"/>
      <scheme val="major"/>
    </font>
    <font>
      <b/>
      <i/>
      <sz val="12"/>
      <name val="Aptos Display"/>
      <family val="1"/>
      <scheme val="major"/>
    </font>
    <font>
      <sz val="11"/>
      <color rgb="FF001FA4"/>
      <name val="Aptos Display"/>
      <family val="1"/>
      <scheme val="major"/>
    </font>
    <font>
      <b/>
      <sz val="13"/>
      <color rgb="FF001FA4"/>
      <name val="Aptos Display"/>
      <family val="1"/>
      <scheme val="major"/>
    </font>
    <font>
      <b/>
      <sz val="11"/>
      <color rgb="FFFF0000"/>
      <name val="Calibri Light"/>
      <family val="2"/>
    </font>
    <font>
      <b/>
      <sz val="11"/>
      <name val="Calibri Light"/>
      <family val="2"/>
    </font>
    <font>
      <b/>
      <sz val="10"/>
      <name val="Calibri Light"/>
      <family val="2"/>
    </font>
    <font>
      <b/>
      <sz val="13"/>
      <name val="Calibri Light"/>
      <family val="2"/>
    </font>
    <font>
      <b/>
      <sz val="9"/>
      <color theme="1"/>
      <name val="Calibri Light"/>
      <family val="2"/>
    </font>
    <font>
      <sz val="12"/>
      <name val="Calibri Light"/>
      <family val="2"/>
    </font>
    <font>
      <sz val="11"/>
      <name val="Calibri Light"/>
      <family val="2"/>
    </font>
    <font>
      <b/>
      <i/>
      <sz val="12"/>
      <name val="Calibri"/>
      <family val="2"/>
    </font>
    <font>
      <b/>
      <sz val="13"/>
      <color theme="1"/>
      <name val="Calibri"/>
      <family val="2"/>
    </font>
    <font>
      <sz val="11"/>
      <color theme="1"/>
      <name val="Calibri Light"/>
      <family val="2"/>
    </font>
    <font>
      <i/>
      <u/>
      <sz val="12"/>
      <color theme="10"/>
      <name val="Calibri"/>
      <family val="2"/>
    </font>
    <font>
      <sz val="11"/>
      <name val="Calibri Light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64">
    <xf numFmtId="0" fontId="0" fillId="0" borderId="0" xfId="0"/>
    <xf numFmtId="0" fontId="4" fillId="2" borderId="4" xfId="0" applyFont="1" applyFill="1" applyBorder="1" applyAlignment="1">
      <alignment horizontal="left" vertical="center"/>
    </xf>
    <xf numFmtId="9" fontId="5" fillId="3" borderId="4" xfId="0" applyNumberFormat="1" applyFont="1" applyFill="1" applyBorder="1" applyAlignment="1" applyProtection="1">
      <alignment horizontal="center" vertical="center"/>
      <protection locked="0"/>
    </xf>
    <xf numFmtId="10" fontId="6" fillId="2" borderId="4" xfId="0" applyNumberFormat="1" applyFont="1" applyFill="1" applyBorder="1" applyAlignment="1" applyProtection="1">
      <alignment vertical="center"/>
      <protection locked="0"/>
    </xf>
    <xf numFmtId="0" fontId="5" fillId="5" borderId="1" xfId="0" applyFont="1" applyFill="1" applyBorder="1"/>
    <xf numFmtId="1" fontId="12" fillId="0" borderId="10" xfId="0" applyNumberFormat="1" applyFont="1" applyBorder="1" applyAlignment="1">
      <alignment horizontal="right" vertical="center"/>
    </xf>
    <xf numFmtId="1" fontId="4" fillId="0" borderId="9" xfId="0" applyNumberFormat="1" applyFont="1" applyBorder="1" applyAlignment="1">
      <alignment vertical="center"/>
    </xf>
    <xf numFmtId="1" fontId="4" fillId="0" borderId="2" xfId="0" applyNumberFormat="1" applyFont="1" applyBorder="1" applyAlignment="1">
      <alignment vertical="center"/>
    </xf>
    <xf numFmtId="1" fontId="14" fillId="6" borderId="11" xfId="0" applyNumberFormat="1" applyFont="1" applyFill="1" applyBorder="1" applyAlignment="1">
      <alignment horizontal="center" vertical="center"/>
    </xf>
    <xf numFmtId="0" fontId="14" fillId="6" borderId="11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left" vertical="center" wrapText="1"/>
    </xf>
    <xf numFmtId="0" fontId="4" fillId="3" borderId="8" xfId="0" applyFont="1" applyFill="1" applyBorder="1" applyAlignment="1">
      <alignment horizontal="left" vertical="center" wrapText="1"/>
    </xf>
    <xf numFmtId="0" fontId="13" fillId="6" borderId="8" xfId="0" applyFont="1" applyFill="1" applyBorder="1" applyAlignment="1">
      <alignment horizontal="center" vertical="center" wrapText="1"/>
    </xf>
    <xf numFmtId="0" fontId="15" fillId="6" borderId="8" xfId="0" applyFont="1" applyFill="1" applyBorder="1" applyAlignment="1">
      <alignment horizontal="center" vertical="center" wrapText="1"/>
    </xf>
    <xf numFmtId="1" fontId="16" fillId="0" borderId="10" xfId="0" applyNumberFormat="1" applyFont="1" applyBorder="1" applyAlignment="1">
      <alignment horizontal="left" vertical="center"/>
    </xf>
    <xf numFmtId="43" fontId="16" fillId="0" borderId="2" xfId="0" applyNumberFormat="1" applyFont="1" applyBorder="1" applyAlignment="1">
      <alignment vertical="center"/>
    </xf>
    <xf numFmtId="164" fontId="13" fillId="5" borderId="10" xfId="0" applyNumberFormat="1" applyFont="1" applyFill="1" applyBorder="1"/>
    <xf numFmtId="167" fontId="14" fillId="6" borderId="11" xfId="0" applyNumberFormat="1" applyFont="1" applyFill="1" applyBorder="1" applyAlignment="1">
      <alignment horizontal="center" vertical="center"/>
    </xf>
    <xf numFmtId="167" fontId="16" fillId="0" borderId="10" xfId="0" applyNumberFormat="1" applyFont="1" applyBorder="1" applyAlignment="1" applyProtection="1">
      <alignment horizontal="center" vertical="center"/>
      <protection locked="0"/>
    </xf>
    <xf numFmtId="164" fontId="16" fillId="0" borderId="10" xfId="0" applyNumberFormat="1" applyFont="1" applyBorder="1" applyAlignment="1">
      <alignment horizontal="center" vertical="center"/>
    </xf>
    <xf numFmtId="164" fontId="16" fillId="0" borderId="2" xfId="0" applyNumberFormat="1" applyFont="1" applyBorder="1" applyAlignment="1">
      <alignment horizontal="center" vertical="center"/>
    </xf>
    <xf numFmtId="0" fontId="17" fillId="0" borderId="0" xfId="0" applyFont="1"/>
    <xf numFmtId="0" fontId="0" fillId="0" borderId="0" xfId="0" applyAlignment="1">
      <alignment vertical="center"/>
    </xf>
    <xf numFmtId="0" fontId="19" fillId="0" borderId="0" xfId="0" applyFont="1"/>
    <xf numFmtId="0" fontId="17" fillId="0" borderId="0" xfId="0" applyFont="1" applyAlignment="1">
      <alignment horizontal="center"/>
    </xf>
    <xf numFmtId="0" fontId="20" fillId="0" borderId="0" xfId="0" applyFont="1"/>
    <xf numFmtId="167" fontId="16" fillId="0" borderId="12" xfId="0" applyNumberFormat="1" applyFont="1" applyBorder="1" applyAlignment="1" applyProtection="1">
      <alignment horizontal="center" vertical="center"/>
      <protection locked="0"/>
    </xf>
    <xf numFmtId="164" fontId="16" fillId="0" borderId="12" xfId="0" applyNumberFormat="1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left" vertical="center"/>
    </xf>
    <xf numFmtId="167" fontId="16" fillId="0" borderId="4" xfId="0" applyNumberFormat="1" applyFont="1" applyBorder="1" applyAlignment="1" applyProtection="1">
      <alignment horizontal="center" vertical="center"/>
      <protection locked="0"/>
    </xf>
    <xf numFmtId="164" fontId="16" fillId="0" borderId="4" xfId="0" applyNumberFormat="1" applyFont="1" applyBorder="1" applyAlignment="1">
      <alignment horizontal="center" vertical="center"/>
    </xf>
    <xf numFmtId="164" fontId="16" fillId="0" borderId="6" xfId="0" applyNumberFormat="1" applyFont="1" applyBorder="1" applyAlignment="1">
      <alignment horizontal="center" vertical="center"/>
    </xf>
    <xf numFmtId="43" fontId="16" fillId="0" borderId="6" xfId="0" applyNumberFormat="1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6" fillId="0" borderId="12" xfId="0" applyFont="1" applyBorder="1" applyAlignment="1">
      <alignment vertical="center"/>
    </xf>
    <xf numFmtId="168" fontId="16" fillId="0" borderId="12" xfId="0" applyNumberFormat="1" applyFont="1" applyBorder="1" applyAlignment="1" applyProtection="1">
      <alignment horizontal="right"/>
      <protection locked="0"/>
    </xf>
    <xf numFmtId="169" fontId="16" fillId="0" borderId="12" xfId="0" applyNumberFormat="1" applyFont="1" applyBorder="1"/>
    <xf numFmtId="1" fontId="16" fillId="0" borderId="13" xfId="0" applyNumberFormat="1" applyFont="1" applyBorder="1" applyAlignment="1">
      <alignment horizontal="left" vertical="center"/>
    </xf>
    <xf numFmtId="43" fontId="16" fillId="0" borderId="14" xfId="0" applyNumberFormat="1" applyFont="1" applyBorder="1" applyAlignment="1">
      <alignment vertical="center"/>
    </xf>
    <xf numFmtId="168" fontId="16" fillId="0" borderId="13" xfId="0" applyNumberFormat="1" applyFont="1" applyBorder="1" applyAlignment="1">
      <alignment horizontal="left"/>
    </xf>
    <xf numFmtId="0" fontId="22" fillId="0" borderId="0" xfId="0" applyFont="1"/>
    <xf numFmtId="0" fontId="22" fillId="0" borderId="18" xfId="0" applyFont="1" applyBorder="1" applyAlignment="1">
      <alignment horizontal="center"/>
    </xf>
    <xf numFmtId="0" fontId="14" fillId="0" borderId="15" xfId="0" applyFont="1" applyBorder="1"/>
    <xf numFmtId="0" fontId="12" fillId="0" borderId="16" xfId="0" applyFont="1" applyBorder="1" applyAlignment="1" applyProtection="1">
      <alignment horizontal="right"/>
      <protection locked="0"/>
    </xf>
    <xf numFmtId="0" fontId="14" fillId="0" borderId="16" xfId="0" applyFont="1" applyBorder="1"/>
    <xf numFmtId="43" fontId="13" fillId="5" borderId="16" xfId="0" applyNumberFormat="1" applyFont="1" applyFill="1" applyBorder="1"/>
    <xf numFmtId="43" fontId="13" fillId="5" borderId="17" xfId="0" applyNumberFormat="1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18" xfId="0" applyFont="1" applyBorder="1" applyAlignment="1">
      <alignment horizontal="center"/>
    </xf>
    <xf numFmtId="0" fontId="5" fillId="3" borderId="1" xfId="0" applyFont="1" applyFill="1" applyBorder="1" applyAlignment="1">
      <alignment horizontal="left"/>
    </xf>
    <xf numFmtId="1" fontId="11" fillId="4" borderId="1" xfId="0" applyNumberFormat="1" applyFont="1" applyFill="1" applyBorder="1" applyAlignment="1" applyProtection="1">
      <alignment horizontal="left"/>
      <protection locked="0"/>
    </xf>
    <xf numFmtId="1" fontId="11" fillId="4" borderId="10" xfId="0" applyNumberFormat="1" applyFont="1" applyFill="1" applyBorder="1" applyAlignment="1" applyProtection="1">
      <alignment horizontal="left"/>
      <protection locked="0"/>
    </xf>
    <xf numFmtId="0" fontId="2" fillId="0" borderId="1" xfId="0" applyFont="1" applyBorder="1" applyAlignment="1">
      <alignment horizontal="left" vertical="center"/>
    </xf>
    <xf numFmtId="0" fontId="3" fillId="0" borderId="1" xfId="0" applyFont="1" applyBorder="1" applyAlignment="1" applyProtection="1">
      <alignment horizontal="left" vertical="center"/>
      <protection locked="0"/>
    </xf>
    <xf numFmtId="1" fontId="7" fillId="0" borderId="1" xfId="0" applyNumberFormat="1" applyFont="1" applyBorder="1" applyAlignment="1">
      <alignment horizontal="left"/>
    </xf>
    <xf numFmtId="1" fontId="8" fillId="0" borderId="5" xfId="0" applyNumberFormat="1" applyFont="1" applyBorder="1" applyAlignment="1" applyProtection="1">
      <alignment horizontal="left"/>
      <protection locked="0"/>
    </xf>
    <xf numFmtId="0" fontId="9" fillId="0" borderId="5" xfId="0" applyFont="1" applyBorder="1" applyAlignment="1">
      <alignment horizontal="left" vertical="top" wrapText="1"/>
    </xf>
    <xf numFmtId="0" fontId="9" fillId="0" borderId="4" xfId="0" applyFont="1" applyBorder="1" applyAlignment="1">
      <alignment horizontal="left" vertical="top" wrapText="1"/>
    </xf>
    <xf numFmtId="1" fontId="7" fillId="0" borderId="1" xfId="0" applyNumberFormat="1" applyFont="1" applyBorder="1" applyAlignment="1">
      <alignment horizontal="left" wrapText="1"/>
    </xf>
    <xf numFmtId="165" fontId="8" fillId="0" borderId="7" xfId="0" applyNumberFormat="1" applyFont="1" applyBorder="1" applyAlignment="1" applyProtection="1">
      <alignment horizontal="left"/>
      <protection locked="0"/>
    </xf>
    <xf numFmtId="0" fontId="21" fillId="0" borderId="7" xfId="0" applyFont="1" applyBorder="1" applyAlignment="1" applyProtection="1">
      <alignment horizontal="left"/>
      <protection locked="0"/>
    </xf>
    <xf numFmtId="0" fontId="18" fillId="0" borderId="7" xfId="0" applyFont="1" applyBorder="1" applyAlignment="1" applyProtection="1">
      <alignment horizontal="left"/>
      <protection locked="0"/>
    </xf>
    <xf numFmtId="166" fontId="8" fillId="0" borderId="3" xfId="0" applyNumberFormat="1" applyFont="1" applyBorder="1" applyAlignment="1" applyProtection="1">
      <alignment horizontal="left"/>
      <protection locked="0"/>
    </xf>
  </cellXfs>
  <cellStyles count="2">
    <cellStyle name="Comma 4" xfId="1" xr:uid="{C4BDF6A0-98D8-416E-96BD-CBB9A8F6754E}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2124075</xdr:colOff>
      <xdr:row>0</xdr:row>
      <xdr:rowOff>1314450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30DC583D-C4B1-5D08-D160-94EE130B2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52850" cy="131445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0</xdr:rowOff>
    </xdr:from>
    <xdr:to>
      <xdr:col>5</xdr:col>
      <xdr:colOff>438150</xdr:colOff>
      <xdr:row>1</xdr:row>
      <xdr:rowOff>9525</xdr:rowOff>
    </xdr:to>
    <xdr:pic>
      <xdr:nvPicPr>
        <xdr:cNvPr id="41" name="Picture 3">
          <a:extLst>
            <a:ext uri="{FF2B5EF4-FFF2-40B4-BE49-F238E27FC236}">
              <a16:creationId xmlns:a16="http://schemas.microsoft.com/office/drawing/2014/main" id="{48E5D0A4-2075-71AE-4465-B6688BBEA8D7}"/>
            </a:ext>
            <a:ext uri="{147F2762-F138-4A5C-976F-8EAC2B608ADB}">
              <a16:predDERef xmlns:a16="http://schemas.microsoft.com/office/drawing/2014/main" pred="{30DC583D-C4B1-5D08-D160-94EE130B2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19700" y="0"/>
          <a:ext cx="952500" cy="1343025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0</xdr:row>
      <xdr:rowOff>0</xdr:rowOff>
    </xdr:from>
    <xdr:to>
      <xdr:col>7</xdr:col>
      <xdr:colOff>0</xdr:colOff>
      <xdr:row>1</xdr:row>
      <xdr:rowOff>9525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id="{7FF5D4CC-E3D2-6901-AA9A-7B26CED0A785}"/>
            </a:ext>
            <a:ext uri="{147F2762-F138-4A5C-976F-8EAC2B608ADB}">
              <a16:predDERef xmlns:a16="http://schemas.microsoft.com/office/drawing/2014/main" pred="{48E5D0A4-2075-71AE-4465-B6688BBEA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43750" y="0"/>
          <a:ext cx="952500" cy="1343025"/>
        </a:xfrm>
        <a:prstGeom prst="rect">
          <a:avLst/>
        </a:prstGeom>
      </xdr:spPr>
    </xdr:pic>
    <xdr:clientData/>
  </xdr:twoCellAnchor>
  <xdr:twoCellAnchor editAs="oneCell">
    <xdr:from>
      <xdr:col>2</xdr:col>
      <xdr:colOff>2628900</xdr:colOff>
      <xdr:row>0</xdr:row>
      <xdr:rowOff>0</xdr:rowOff>
    </xdr:from>
    <xdr:to>
      <xdr:col>4</xdr:col>
      <xdr:colOff>28575</xdr:colOff>
      <xdr:row>0</xdr:row>
      <xdr:rowOff>1314450</xdr:rowOff>
    </xdr:to>
    <xdr:pic>
      <xdr:nvPicPr>
        <xdr:cNvPr id="43" name="Picture 1">
          <a:extLst>
            <a:ext uri="{FF2B5EF4-FFF2-40B4-BE49-F238E27FC236}">
              <a16:creationId xmlns:a16="http://schemas.microsoft.com/office/drawing/2014/main" id="{9F02AEE5-43C8-4717-0912-57F48B1A52F7}"/>
            </a:ext>
            <a:ext uri="{147F2762-F138-4A5C-976F-8EAC2B608ADB}">
              <a16:predDERef xmlns:a16="http://schemas.microsoft.com/office/drawing/2014/main" pred="{7FF5D4CC-E3D2-6901-AA9A-7B26CED0A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57675" y="0"/>
          <a:ext cx="933450" cy="13144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466725</xdr:colOff>
      <xdr:row>0</xdr:row>
      <xdr:rowOff>0</xdr:rowOff>
    </xdr:from>
    <xdr:to>
      <xdr:col>6</xdr:col>
      <xdr:colOff>180975</xdr:colOff>
      <xdr:row>0</xdr:row>
      <xdr:rowOff>1323975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846824F8-1BD4-15E7-B5B1-3CA12D95EAD2}"/>
            </a:ext>
            <a:ext uri="{147F2762-F138-4A5C-976F-8EAC2B608ADB}">
              <a16:predDERef xmlns:a16="http://schemas.microsoft.com/office/drawing/2014/main" pred="{9F02AEE5-43C8-4717-0912-57F48B1A5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00775" y="0"/>
          <a:ext cx="914400" cy="132397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</xdr:row>
      <xdr:rowOff>66675</xdr:rowOff>
    </xdr:from>
    <xdr:to>
      <xdr:col>7</xdr:col>
      <xdr:colOff>0</xdr:colOff>
      <xdr:row>1</xdr:row>
      <xdr:rowOff>409575</xdr:rowOff>
    </xdr:to>
    <xdr:sp macro="" textlink="">
      <xdr:nvSpPr>
        <xdr:cNvPr id="54" name="TextBox 4">
          <a:extLst>
            <a:ext uri="{FF2B5EF4-FFF2-40B4-BE49-F238E27FC236}">
              <a16:creationId xmlns:a16="http://schemas.microsoft.com/office/drawing/2014/main" id="{AAC2EB3F-8A42-AC30-C556-C679DAFB74E9}"/>
            </a:ext>
            <a:ext uri="{147F2762-F138-4A5C-976F-8EAC2B608ADB}">
              <a16:predDERef xmlns:a16="http://schemas.microsoft.com/office/drawing/2014/main" pred="{846824F8-1BD4-15E7-B5B1-3CA12D95EAD2}"/>
            </a:ext>
          </a:extLst>
        </xdr:cNvPr>
        <xdr:cNvSpPr txBox="1"/>
      </xdr:nvSpPr>
      <xdr:spPr>
        <a:xfrm>
          <a:off x="28575" y="1400175"/>
          <a:ext cx="8067675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 algn="l"/>
          <a:r>
            <a:rPr lang="en-US" sz="1800" b="1" i="0" u="none" strike="noStrike">
              <a:solidFill>
                <a:srgbClr val="FF0000"/>
              </a:solidFill>
              <a:latin typeface="Aptos Narrow" panose="020B0004020202020204" pitchFamily="34" charset="0"/>
            </a:rPr>
            <a:t>      "Hello! Please enter the desired quantities to see the discounts available to you."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C2342-2A91-476A-80C5-CB216DD1EEF5}">
  <dimension ref="A1:G73"/>
  <sheetViews>
    <sheetView tabSelected="1" workbookViewId="0">
      <pane ySplit="11" topLeftCell="A12" activePane="bottomLeft" state="frozen"/>
      <selection pane="bottomLeft" activeCell="N3" sqref="N3"/>
    </sheetView>
  </sheetViews>
  <sheetFormatPr defaultRowHeight="15"/>
  <cols>
    <col min="1" max="1" width="16.140625" style="21" customWidth="1"/>
    <col min="2" max="2" width="8.28515625" style="24" customWidth="1"/>
    <col min="3" max="3" width="44.42578125" style="21" bestFit="1" customWidth="1"/>
    <col min="4" max="5" width="8.5703125" style="21" bestFit="1" customWidth="1"/>
    <col min="6" max="6" width="18" style="21" bestFit="1" customWidth="1"/>
    <col min="7" max="7" width="17.42578125" style="25" customWidth="1"/>
  </cols>
  <sheetData>
    <row r="1" spans="1:7" ht="105" customHeight="1">
      <c r="B1" s="41"/>
      <c r="C1" s="49"/>
      <c r="D1" s="49"/>
      <c r="E1" s="49"/>
    </row>
    <row r="2" spans="1:7" ht="36.75" customHeight="1">
      <c r="B2" s="41"/>
      <c r="C2" s="42"/>
      <c r="D2" s="42"/>
      <c r="E2" s="48"/>
    </row>
    <row r="3" spans="1:7" s="22" customFormat="1" ht="26.25">
      <c r="A3" s="53" t="s">
        <v>0</v>
      </c>
      <c r="B3" s="53"/>
      <c r="C3" s="54"/>
      <c r="D3" s="54"/>
      <c r="E3" s="1" t="s">
        <v>1</v>
      </c>
      <c r="F3" s="2">
        <v>0.6</v>
      </c>
      <c r="G3" s="3"/>
    </row>
    <row r="4" spans="1:7" ht="17.25">
      <c r="A4" s="55" t="s">
        <v>2</v>
      </c>
      <c r="B4" s="55"/>
      <c r="C4" s="56"/>
      <c r="D4" s="56"/>
      <c r="E4" s="57" t="s">
        <v>3</v>
      </c>
      <c r="F4" s="57"/>
      <c r="G4" s="58"/>
    </row>
    <row r="5" spans="1:7" ht="17.25">
      <c r="A5" s="59" t="s">
        <v>4</v>
      </c>
      <c r="B5" s="59"/>
      <c r="C5" s="60"/>
      <c r="D5" s="60"/>
      <c r="E5" s="57"/>
      <c r="F5" s="57"/>
      <c r="G5" s="58"/>
    </row>
    <row r="6" spans="1:7" ht="17.25">
      <c r="A6" s="55" t="s">
        <v>5</v>
      </c>
      <c r="B6" s="55"/>
      <c r="C6" s="61"/>
      <c r="D6" s="61"/>
      <c r="E6" s="57"/>
      <c r="F6" s="57"/>
      <c r="G6" s="58"/>
    </row>
    <row r="7" spans="1:7" ht="17.25">
      <c r="A7" s="55" t="s">
        <v>6</v>
      </c>
      <c r="B7" s="55"/>
      <c r="C7" s="62"/>
      <c r="D7" s="62"/>
      <c r="E7" s="57"/>
      <c r="F7" s="57"/>
      <c r="G7" s="58"/>
    </row>
    <row r="8" spans="1:7" ht="17.25">
      <c r="A8" s="55" t="s">
        <v>7</v>
      </c>
      <c r="B8" s="55"/>
      <c r="C8" s="63"/>
      <c r="D8" s="63"/>
      <c r="E8" s="57"/>
      <c r="F8" s="57"/>
      <c r="G8" s="58"/>
    </row>
    <row r="9" spans="1:7" ht="15.75">
      <c r="A9" s="50" t="s">
        <v>8</v>
      </c>
      <c r="B9" s="50"/>
      <c r="C9" s="51"/>
      <c r="D9" s="51"/>
      <c r="E9" s="51"/>
      <c r="F9" s="51"/>
      <c r="G9" s="52"/>
    </row>
    <row r="10" spans="1:7" ht="15.75">
      <c r="A10" s="4" t="s">
        <v>9</v>
      </c>
      <c r="B10" s="5">
        <f>B73</f>
        <v>0</v>
      </c>
      <c r="C10" s="6"/>
      <c r="D10" s="6"/>
      <c r="E10" s="7"/>
      <c r="F10" s="16">
        <f>F73</f>
        <v>0</v>
      </c>
      <c r="G10" s="16">
        <f>G73</f>
        <v>0</v>
      </c>
    </row>
    <row r="11" spans="1:7" ht="36">
      <c r="A11" s="8" t="s">
        <v>10</v>
      </c>
      <c r="B11" s="17" t="s">
        <v>11</v>
      </c>
      <c r="C11" s="9" t="s">
        <v>12</v>
      </c>
      <c r="D11" s="10" t="s">
        <v>13</v>
      </c>
      <c r="E11" s="11" t="s">
        <v>14</v>
      </c>
      <c r="F11" s="12" t="s">
        <v>15</v>
      </c>
      <c r="G11" s="13" t="s">
        <v>16</v>
      </c>
    </row>
    <row r="12" spans="1:7" ht="15.75">
      <c r="A12" s="14">
        <v>9780195729917</v>
      </c>
      <c r="B12" s="18"/>
      <c r="C12" s="33" t="s">
        <v>17</v>
      </c>
      <c r="D12" s="19">
        <v>400</v>
      </c>
      <c r="E12" s="20">
        <f t="shared" ref="E12:E43" si="0">D12*1.16</f>
        <v>463.99999999999994</v>
      </c>
      <c r="F12" s="20">
        <f>(B12*D12)*40%</f>
        <v>0</v>
      </c>
      <c r="G12" s="15">
        <f>F12*1.16</f>
        <v>0</v>
      </c>
    </row>
    <row r="13" spans="1:7" ht="15.75">
      <c r="A13" s="14">
        <v>9780195729900</v>
      </c>
      <c r="B13" s="18"/>
      <c r="C13" s="33" t="s">
        <v>18</v>
      </c>
      <c r="D13" s="19">
        <v>415</v>
      </c>
      <c r="E13" s="20">
        <f t="shared" si="0"/>
        <v>481.4</v>
      </c>
      <c r="F13" s="20">
        <f t="shared" ref="F12:F21" si="1">(B13*D13)*40%</f>
        <v>0</v>
      </c>
      <c r="G13" s="15">
        <f t="shared" ref="G12:G43" si="2">F13*1.16</f>
        <v>0</v>
      </c>
    </row>
    <row r="14" spans="1:7" ht="15.75">
      <c r="A14" s="14">
        <v>9780195720860</v>
      </c>
      <c r="B14" s="18"/>
      <c r="C14" s="33" t="s">
        <v>19</v>
      </c>
      <c r="D14" s="19">
        <v>475</v>
      </c>
      <c r="E14" s="20">
        <f t="shared" si="0"/>
        <v>551</v>
      </c>
      <c r="F14" s="20">
        <f t="shared" si="1"/>
        <v>0</v>
      </c>
      <c r="G14" s="15">
        <f t="shared" si="2"/>
        <v>0</v>
      </c>
    </row>
    <row r="15" spans="1:7" ht="15.75">
      <c r="A15" s="14">
        <v>9780196440866</v>
      </c>
      <c r="B15" s="18"/>
      <c r="C15" s="33" t="s">
        <v>20</v>
      </c>
      <c r="D15" s="19">
        <v>550</v>
      </c>
      <c r="E15" s="20">
        <f t="shared" si="0"/>
        <v>638</v>
      </c>
      <c r="F15" s="20">
        <f t="shared" si="1"/>
        <v>0</v>
      </c>
      <c r="G15" s="15">
        <f t="shared" si="2"/>
        <v>0</v>
      </c>
    </row>
    <row r="16" spans="1:7" ht="15.75">
      <c r="A16" s="14">
        <v>9780195736960</v>
      </c>
      <c r="B16" s="18"/>
      <c r="C16" s="33" t="s">
        <v>21</v>
      </c>
      <c r="D16" s="19">
        <v>375</v>
      </c>
      <c r="E16" s="20">
        <f t="shared" si="0"/>
        <v>434.99999999999994</v>
      </c>
      <c r="F16" s="20">
        <f t="shared" si="1"/>
        <v>0</v>
      </c>
      <c r="G16" s="15">
        <f t="shared" si="2"/>
        <v>0</v>
      </c>
    </row>
    <row r="17" spans="1:7" ht="15.75">
      <c r="A17" s="14">
        <v>9780195738148</v>
      </c>
      <c r="B17" s="18"/>
      <c r="C17" s="33" t="s">
        <v>22</v>
      </c>
      <c r="D17" s="19">
        <v>375</v>
      </c>
      <c r="E17" s="20">
        <f t="shared" si="0"/>
        <v>434.99999999999994</v>
      </c>
      <c r="F17" s="20">
        <f t="shared" si="1"/>
        <v>0</v>
      </c>
      <c r="G17" s="15">
        <f t="shared" si="2"/>
        <v>0</v>
      </c>
    </row>
    <row r="18" spans="1:7" ht="15.75">
      <c r="A18" s="14">
        <v>9780195737899</v>
      </c>
      <c r="B18" s="18"/>
      <c r="C18" s="33" t="s">
        <v>23</v>
      </c>
      <c r="D18" s="19">
        <v>375</v>
      </c>
      <c r="E18" s="20">
        <f t="shared" si="0"/>
        <v>434.99999999999994</v>
      </c>
      <c r="F18" s="20">
        <f t="shared" si="1"/>
        <v>0</v>
      </c>
      <c r="G18" s="15">
        <f t="shared" si="2"/>
        <v>0</v>
      </c>
    </row>
    <row r="19" spans="1:7" ht="15.75">
      <c r="A19" s="14">
        <v>9780195738131</v>
      </c>
      <c r="B19" s="18"/>
      <c r="C19" s="33" t="s">
        <v>24</v>
      </c>
      <c r="D19" s="19">
        <v>375</v>
      </c>
      <c r="E19" s="20">
        <f t="shared" si="0"/>
        <v>434.99999999999994</v>
      </c>
      <c r="F19" s="20">
        <f t="shared" si="1"/>
        <v>0</v>
      </c>
      <c r="G19" s="15">
        <f t="shared" si="2"/>
        <v>0</v>
      </c>
    </row>
    <row r="20" spans="1:7" ht="15.75">
      <c r="A20" s="14">
        <v>9780195747287</v>
      </c>
      <c r="B20" s="18"/>
      <c r="C20" s="33" t="s">
        <v>25</v>
      </c>
      <c r="D20" s="19">
        <v>400</v>
      </c>
      <c r="E20" s="20">
        <f t="shared" si="0"/>
        <v>463.99999999999994</v>
      </c>
      <c r="F20" s="20">
        <f t="shared" si="1"/>
        <v>0</v>
      </c>
      <c r="G20" s="15">
        <f t="shared" si="2"/>
        <v>0</v>
      </c>
    </row>
    <row r="21" spans="1:7" ht="15.75">
      <c r="A21" s="14">
        <v>9780195747294</v>
      </c>
      <c r="B21" s="18"/>
      <c r="C21" s="33" t="s">
        <v>26</v>
      </c>
      <c r="D21" s="19">
        <v>400</v>
      </c>
      <c r="E21" s="20">
        <f t="shared" si="0"/>
        <v>463.99999999999994</v>
      </c>
      <c r="F21" s="20">
        <f t="shared" si="1"/>
        <v>0</v>
      </c>
      <c r="G21" s="15">
        <f t="shared" si="2"/>
        <v>0</v>
      </c>
    </row>
    <row r="22" spans="1:7" ht="15.75">
      <c r="A22" s="14">
        <v>9789914443288</v>
      </c>
      <c r="B22" s="18"/>
      <c r="C22" s="33" t="s">
        <v>27</v>
      </c>
      <c r="D22" s="19">
        <v>400</v>
      </c>
      <c r="E22" s="20">
        <f t="shared" si="0"/>
        <v>463.99999999999994</v>
      </c>
      <c r="F22" s="20">
        <f>(B22*D22)*60%</f>
        <v>0</v>
      </c>
      <c r="G22" s="15">
        <f t="shared" si="2"/>
        <v>0</v>
      </c>
    </row>
    <row r="23" spans="1:7" ht="15.75">
      <c r="A23" s="14">
        <v>9780195737714</v>
      </c>
      <c r="B23" s="18"/>
      <c r="C23" s="33" t="s">
        <v>28</v>
      </c>
      <c r="D23" s="19">
        <v>500</v>
      </c>
      <c r="E23" s="20">
        <f t="shared" si="0"/>
        <v>580</v>
      </c>
      <c r="F23" s="20">
        <f t="shared" ref="F23:F54" si="3">(B23*D23)*40%</f>
        <v>0</v>
      </c>
      <c r="G23" s="15">
        <f t="shared" si="2"/>
        <v>0</v>
      </c>
    </row>
    <row r="24" spans="1:7" ht="15.75">
      <c r="A24" s="14">
        <v>9780195736106</v>
      </c>
      <c r="B24" s="18"/>
      <c r="C24" s="33" t="s">
        <v>29</v>
      </c>
      <c r="D24" s="19">
        <v>570</v>
      </c>
      <c r="E24" s="20">
        <f t="shared" si="0"/>
        <v>661.19999999999993</v>
      </c>
      <c r="F24" s="20">
        <f t="shared" si="3"/>
        <v>0</v>
      </c>
      <c r="G24" s="15">
        <f t="shared" si="2"/>
        <v>0</v>
      </c>
    </row>
    <row r="25" spans="1:7" ht="15.75">
      <c r="A25" s="14">
        <v>9780195736984</v>
      </c>
      <c r="B25" s="18"/>
      <c r="C25" s="33" t="s">
        <v>30</v>
      </c>
      <c r="D25" s="19">
        <v>610</v>
      </c>
      <c r="E25" s="20">
        <f t="shared" si="0"/>
        <v>707.59999999999991</v>
      </c>
      <c r="F25" s="20">
        <f t="shared" si="3"/>
        <v>0</v>
      </c>
      <c r="G25" s="15">
        <f t="shared" si="2"/>
        <v>0</v>
      </c>
    </row>
    <row r="26" spans="1:7" ht="15.75">
      <c r="A26" s="14">
        <v>9780195733778</v>
      </c>
      <c r="B26" s="18"/>
      <c r="C26" s="33" t="s">
        <v>31</v>
      </c>
      <c r="D26" s="19">
        <v>610</v>
      </c>
      <c r="E26" s="20">
        <f t="shared" si="0"/>
        <v>707.59999999999991</v>
      </c>
      <c r="F26" s="20">
        <f t="shared" si="3"/>
        <v>0</v>
      </c>
      <c r="G26" s="15">
        <f t="shared" si="2"/>
        <v>0</v>
      </c>
    </row>
    <row r="27" spans="1:7" ht="15.75">
      <c r="A27" s="14">
        <v>9780195739770</v>
      </c>
      <c r="B27" s="18"/>
      <c r="C27" s="33" t="s">
        <v>32</v>
      </c>
      <c r="D27" s="19">
        <v>340</v>
      </c>
      <c r="E27" s="20">
        <f t="shared" si="0"/>
        <v>394.4</v>
      </c>
      <c r="F27" s="20">
        <f t="shared" si="3"/>
        <v>0</v>
      </c>
      <c r="G27" s="15">
        <f t="shared" si="2"/>
        <v>0</v>
      </c>
    </row>
    <row r="28" spans="1:7" ht="15.75">
      <c r="A28" s="14">
        <v>9780195739800</v>
      </c>
      <c r="B28" s="18"/>
      <c r="C28" s="33" t="s">
        <v>33</v>
      </c>
      <c r="D28" s="19">
        <v>540</v>
      </c>
      <c r="E28" s="20">
        <f t="shared" si="0"/>
        <v>626.4</v>
      </c>
      <c r="F28" s="20">
        <f t="shared" si="3"/>
        <v>0</v>
      </c>
      <c r="G28" s="15">
        <f t="shared" si="2"/>
        <v>0</v>
      </c>
    </row>
    <row r="29" spans="1:7" ht="15.75">
      <c r="A29" s="14">
        <v>9780195744095</v>
      </c>
      <c r="B29" s="18"/>
      <c r="C29" s="33" t="s">
        <v>34</v>
      </c>
      <c r="D29" s="19">
        <v>500</v>
      </c>
      <c r="E29" s="20">
        <f t="shared" si="0"/>
        <v>580</v>
      </c>
      <c r="F29" s="20">
        <f t="shared" si="3"/>
        <v>0</v>
      </c>
      <c r="G29" s="15">
        <f t="shared" si="2"/>
        <v>0</v>
      </c>
    </row>
    <row r="30" spans="1:7" ht="15.75">
      <c r="A30" s="14">
        <v>9780195744293</v>
      </c>
      <c r="B30" s="18"/>
      <c r="C30" s="33" t="s">
        <v>35</v>
      </c>
      <c r="D30" s="19">
        <v>605</v>
      </c>
      <c r="E30" s="20">
        <f t="shared" si="0"/>
        <v>701.8</v>
      </c>
      <c r="F30" s="20">
        <f t="shared" si="3"/>
        <v>0</v>
      </c>
      <c r="G30" s="15">
        <f t="shared" si="2"/>
        <v>0</v>
      </c>
    </row>
    <row r="31" spans="1:7" ht="15.75">
      <c r="A31" s="14">
        <v>9780195747300</v>
      </c>
      <c r="B31" s="18"/>
      <c r="C31" s="33" t="s">
        <v>36</v>
      </c>
      <c r="D31" s="19">
        <v>415</v>
      </c>
      <c r="E31" s="20">
        <f t="shared" si="0"/>
        <v>481.4</v>
      </c>
      <c r="F31" s="20">
        <f t="shared" si="3"/>
        <v>0</v>
      </c>
      <c r="G31" s="15">
        <f t="shared" si="2"/>
        <v>0</v>
      </c>
    </row>
    <row r="32" spans="1:7" ht="15.75">
      <c r="A32" s="14">
        <v>9780195749557</v>
      </c>
      <c r="B32" s="18"/>
      <c r="C32" s="33" t="s">
        <v>37</v>
      </c>
      <c r="D32" s="19">
        <v>440</v>
      </c>
      <c r="E32" s="20">
        <f t="shared" si="0"/>
        <v>510.4</v>
      </c>
      <c r="F32" s="20">
        <f t="shared" si="3"/>
        <v>0</v>
      </c>
      <c r="G32" s="15">
        <f t="shared" si="2"/>
        <v>0</v>
      </c>
    </row>
    <row r="33" spans="1:7" ht="15.75">
      <c r="A33" s="14">
        <v>9780195748604</v>
      </c>
      <c r="B33" s="18"/>
      <c r="C33" s="33" t="s">
        <v>38</v>
      </c>
      <c r="D33" s="19">
        <v>595</v>
      </c>
      <c r="E33" s="20">
        <f t="shared" si="0"/>
        <v>690.19999999999993</v>
      </c>
      <c r="F33" s="20">
        <f t="shared" si="3"/>
        <v>0</v>
      </c>
      <c r="G33" s="15">
        <f t="shared" si="2"/>
        <v>0</v>
      </c>
    </row>
    <row r="34" spans="1:7" ht="15.75">
      <c r="A34" s="14">
        <v>9780195735598</v>
      </c>
      <c r="B34" s="18"/>
      <c r="C34" s="33" t="s">
        <v>39</v>
      </c>
      <c r="D34" s="19">
        <v>365</v>
      </c>
      <c r="E34" s="20">
        <f t="shared" si="0"/>
        <v>423.4</v>
      </c>
      <c r="F34" s="20">
        <f t="shared" si="3"/>
        <v>0</v>
      </c>
      <c r="G34" s="15">
        <f t="shared" si="2"/>
        <v>0</v>
      </c>
    </row>
    <row r="35" spans="1:7" ht="15.75">
      <c r="A35" s="14">
        <v>9780195735574</v>
      </c>
      <c r="B35" s="18"/>
      <c r="C35" s="33" t="s">
        <v>40</v>
      </c>
      <c r="D35" s="19">
        <v>365</v>
      </c>
      <c r="E35" s="20">
        <f t="shared" si="0"/>
        <v>423.4</v>
      </c>
      <c r="F35" s="20">
        <f t="shared" si="3"/>
        <v>0</v>
      </c>
      <c r="G35" s="15">
        <f t="shared" si="2"/>
        <v>0</v>
      </c>
    </row>
    <row r="36" spans="1:7" ht="15.75">
      <c r="A36" s="14">
        <v>9780195734782</v>
      </c>
      <c r="B36" s="18"/>
      <c r="C36" s="33" t="s">
        <v>41</v>
      </c>
      <c r="D36" s="19">
        <v>450</v>
      </c>
      <c r="E36" s="20">
        <f t="shared" si="0"/>
        <v>522</v>
      </c>
      <c r="F36" s="20">
        <f t="shared" si="3"/>
        <v>0</v>
      </c>
      <c r="G36" s="15">
        <f t="shared" si="2"/>
        <v>0</v>
      </c>
    </row>
    <row r="37" spans="1:7" ht="15.75">
      <c r="A37" s="14">
        <v>9780195734751</v>
      </c>
      <c r="B37" s="18"/>
      <c r="C37" s="33" t="s">
        <v>42</v>
      </c>
      <c r="D37" s="19">
        <v>475</v>
      </c>
      <c r="E37" s="20">
        <f t="shared" si="0"/>
        <v>551</v>
      </c>
      <c r="F37" s="20">
        <f t="shared" si="3"/>
        <v>0</v>
      </c>
      <c r="G37" s="15">
        <f t="shared" si="2"/>
        <v>0</v>
      </c>
    </row>
    <row r="38" spans="1:7" ht="15.75">
      <c r="A38" s="14">
        <v>9780195736533</v>
      </c>
      <c r="B38" s="18"/>
      <c r="C38" s="33" t="s">
        <v>43</v>
      </c>
      <c r="D38" s="19">
        <v>365</v>
      </c>
      <c r="E38" s="20">
        <f t="shared" si="0"/>
        <v>423.4</v>
      </c>
      <c r="F38" s="20">
        <f t="shared" si="3"/>
        <v>0</v>
      </c>
      <c r="G38" s="15">
        <f t="shared" si="2"/>
        <v>0</v>
      </c>
    </row>
    <row r="39" spans="1:7" ht="15.75">
      <c r="A39" s="14">
        <v>9780195738018</v>
      </c>
      <c r="B39" s="18"/>
      <c r="C39" s="33" t="s">
        <v>44</v>
      </c>
      <c r="D39" s="19">
        <v>415</v>
      </c>
      <c r="E39" s="20">
        <f t="shared" si="0"/>
        <v>481.4</v>
      </c>
      <c r="F39" s="20">
        <f t="shared" si="3"/>
        <v>0</v>
      </c>
      <c r="G39" s="15">
        <f t="shared" si="2"/>
        <v>0</v>
      </c>
    </row>
    <row r="40" spans="1:7" ht="15.75">
      <c r="A40" s="14">
        <v>9780195739275</v>
      </c>
      <c r="B40" s="18"/>
      <c r="C40" s="33" t="s">
        <v>45</v>
      </c>
      <c r="D40" s="19">
        <v>340</v>
      </c>
      <c r="E40" s="20">
        <f t="shared" si="0"/>
        <v>394.4</v>
      </c>
      <c r="F40" s="20">
        <f t="shared" si="3"/>
        <v>0</v>
      </c>
      <c r="G40" s="15">
        <f t="shared" si="2"/>
        <v>0</v>
      </c>
    </row>
    <row r="41" spans="1:7" ht="15.75">
      <c r="A41" s="14">
        <v>9780195735703</v>
      </c>
      <c r="B41" s="18"/>
      <c r="C41" s="33" t="s">
        <v>46</v>
      </c>
      <c r="D41" s="19">
        <v>350</v>
      </c>
      <c r="E41" s="20">
        <f t="shared" si="0"/>
        <v>406</v>
      </c>
      <c r="F41" s="20">
        <f t="shared" si="3"/>
        <v>0</v>
      </c>
      <c r="G41" s="15">
        <f t="shared" si="2"/>
        <v>0</v>
      </c>
    </row>
    <row r="42" spans="1:7" ht="15.75">
      <c r="A42" s="14">
        <v>9780195738308</v>
      </c>
      <c r="B42" s="18"/>
      <c r="C42" s="33" t="s">
        <v>47</v>
      </c>
      <c r="D42" s="19">
        <v>340</v>
      </c>
      <c r="E42" s="20">
        <f t="shared" si="0"/>
        <v>394.4</v>
      </c>
      <c r="F42" s="20">
        <f t="shared" si="3"/>
        <v>0</v>
      </c>
      <c r="G42" s="15">
        <f t="shared" si="2"/>
        <v>0</v>
      </c>
    </row>
    <row r="43" spans="1:7" ht="15.75">
      <c r="A43" s="14">
        <v>9780195739596</v>
      </c>
      <c r="B43" s="18"/>
      <c r="C43" s="33" t="s">
        <v>48</v>
      </c>
      <c r="D43" s="19">
        <v>415</v>
      </c>
      <c r="E43" s="20">
        <f t="shared" si="0"/>
        <v>481.4</v>
      </c>
      <c r="F43" s="20">
        <f t="shared" si="3"/>
        <v>0</v>
      </c>
      <c r="G43" s="15">
        <f t="shared" si="2"/>
        <v>0</v>
      </c>
    </row>
    <row r="44" spans="1:7" ht="15.75">
      <c r="A44" s="14">
        <v>9780195739855</v>
      </c>
      <c r="B44" s="18"/>
      <c r="C44" s="33" t="s">
        <v>49</v>
      </c>
      <c r="D44" s="19">
        <v>415</v>
      </c>
      <c r="E44" s="20">
        <f t="shared" ref="E44:E72" si="4">D44*1.16</f>
        <v>481.4</v>
      </c>
      <c r="F44" s="20">
        <f t="shared" si="3"/>
        <v>0</v>
      </c>
      <c r="G44" s="15">
        <f t="shared" ref="G44:G73" si="5">F44*1.16</f>
        <v>0</v>
      </c>
    </row>
    <row r="45" spans="1:7" ht="15.75">
      <c r="A45" s="14">
        <v>9780195736465</v>
      </c>
      <c r="B45" s="18"/>
      <c r="C45" s="33" t="s">
        <v>50</v>
      </c>
      <c r="D45" s="19">
        <v>510</v>
      </c>
      <c r="E45" s="20">
        <f t="shared" si="4"/>
        <v>591.59999999999991</v>
      </c>
      <c r="F45" s="20">
        <f t="shared" si="3"/>
        <v>0</v>
      </c>
      <c r="G45" s="15">
        <f t="shared" si="5"/>
        <v>0</v>
      </c>
    </row>
    <row r="46" spans="1:7" ht="15.75">
      <c r="A46" s="14">
        <v>9780195733785</v>
      </c>
      <c r="B46" s="18"/>
      <c r="C46" s="33" t="s">
        <v>51</v>
      </c>
      <c r="D46" s="19">
        <v>590</v>
      </c>
      <c r="E46" s="20">
        <f t="shared" si="4"/>
        <v>684.4</v>
      </c>
      <c r="F46" s="20">
        <f t="shared" si="3"/>
        <v>0</v>
      </c>
      <c r="G46" s="15">
        <f t="shared" si="5"/>
        <v>0</v>
      </c>
    </row>
    <row r="47" spans="1:7" ht="15.75">
      <c r="A47" s="14">
        <v>9780195729757</v>
      </c>
      <c r="B47" s="18"/>
      <c r="C47" s="33" t="s">
        <v>52</v>
      </c>
      <c r="D47" s="19">
        <v>425</v>
      </c>
      <c r="E47" s="20">
        <f t="shared" si="4"/>
        <v>492.99999999999994</v>
      </c>
      <c r="F47" s="20">
        <f t="shared" si="3"/>
        <v>0</v>
      </c>
      <c r="G47" s="15">
        <f t="shared" si="5"/>
        <v>0</v>
      </c>
    </row>
    <row r="48" spans="1:7" ht="15.75">
      <c r="A48" s="14">
        <v>9780195747348</v>
      </c>
      <c r="B48" s="18"/>
      <c r="C48" s="33" t="s">
        <v>53</v>
      </c>
      <c r="D48" s="19">
        <v>570</v>
      </c>
      <c r="E48" s="20">
        <f t="shared" si="4"/>
        <v>661.19999999999993</v>
      </c>
      <c r="F48" s="20">
        <f t="shared" si="3"/>
        <v>0</v>
      </c>
      <c r="G48" s="15">
        <f t="shared" si="5"/>
        <v>0</v>
      </c>
    </row>
    <row r="49" spans="1:7" ht="15.75">
      <c r="A49" s="14">
        <v>9780195747331</v>
      </c>
      <c r="B49" s="18"/>
      <c r="C49" s="33" t="s">
        <v>54</v>
      </c>
      <c r="D49" s="19">
        <v>510</v>
      </c>
      <c r="E49" s="20">
        <f t="shared" si="4"/>
        <v>591.59999999999991</v>
      </c>
      <c r="F49" s="20">
        <f t="shared" si="3"/>
        <v>0</v>
      </c>
      <c r="G49" s="15">
        <f t="shared" si="5"/>
        <v>0</v>
      </c>
    </row>
    <row r="50" spans="1:7" ht="15.75">
      <c r="A50" s="14">
        <v>9780195747355</v>
      </c>
      <c r="B50" s="18"/>
      <c r="C50" s="33" t="s">
        <v>55</v>
      </c>
      <c r="D50" s="19">
        <v>525</v>
      </c>
      <c r="E50" s="20">
        <f t="shared" si="4"/>
        <v>609</v>
      </c>
      <c r="F50" s="20">
        <f t="shared" si="3"/>
        <v>0</v>
      </c>
      <c r="G50" s="15">
        <f t="shared" si="5"/>
        <v>0</v>
      </c>
    </row>
    <row r="51" spans="1:7" ht="15.75">
      <c r="A51" s="14">
        <v>9789914442847</v>
      </c>
      <c r="B51" s="18"/>
      <c r="C51" s="33" t="s">
        <v>56</v>
      </c>
      <c r="D51" s="19">
        <v>365</v>
      </c>
      <c r="E51" s="20">
        <f t="shared" si="4"/>
        <v>423.4</v>
      </c>
      <c r="F51" s="20">
        <f t="shared" si="3"/>
        <v>0</v>
      </c>
      <c r="G51" s="15">
        <f t="shared" si="5"/>
        <v>0</v>
      </c>
    </row>
    <row r="52" spans="1:7" ht="15.75">
      <c r="A52" s="14">
        <v>9789914443172</v>
      </c>
      <c r="B52" s="18"/>
      <c r="C52" s="33" t="s">
        <v>57</v>
      </c>
      <c r="D52" s="19">
        <v>340</v>
      </c>
      <c r="E52" s="20">
        <f t="shared" si="4"/>
        <v>394.4</v>
      </c>
      <c r="F52" s="20">
        <f t="shared" si="3"/>
        <v>0</v>
      </c>
      <c r="G52" s="15">
        <f t="shared" si="5"/>
        <v>0</v>
      </c>
    </row>
    <row r="53" spans="1:7" ht="15.75">
      <c r="A53" s="14">
        <v>9780195735611</v>
      </c>
      <c r="B53" s="18"/>
      <c r="C53" s="33" t="s">
        <v>58</v>
      </c>
      <c r="D53" s="19">
        <v>440</v>
      </c>
      <c r="E53" s="20">
        <f t="shared" si="4"/>
        <v>510.4</v>
      </c>
      <c r="F53" s="20">
        <f t="shared" si="3"/>
        <v>0</v>
      </c>
      <c r="G53" s="15">
        <f t="shared" si="5"/>
        <v>0</v>
      </c>
    </row>
    <row r="54" spans="1:7" ht="15.75">
      <c r="A54" s="14">
        <v>9780195738056</v>
      </c>
      <c r="B54" s="18"/>
      <c r="C54" s="33" t="s">
        <v>59</v>
      </c>
      <c r="D54" s="19">
        <v>540</v>
      </c>
      <c r="E54" s="20">
        <f t="shared" si="4"/>
        <v>626.4</v>
      </c>
      <c r="F54" s="20">
        <f t="shared" si="3"/>
        <v>0</v>
      </c>
      <c r="G54" s="15">
        <f t="shared" si="5"/>
        <v>0</v>
      </c>
    </row>
    <row r="55" spans="1:7" ht="15.75">
      <c r="A55" s="14">
        <v>9780195738155</v>
      </c>
      <c r="B55" s="18"/>
      <c r="C55" s="33" t="s">
        <v>60</v>
      </c>
      <c r="D55" s="19">
        <v>490</v>
      </c>
      <c r="E55" s="20">
        <f t="shared" si="4"/>
        <v>568.4</v>
      </c>
      <c r="F55" s="20">
        <f t="shared" ref="F55:F72" si="6">(B55*D55)*40%</f>
        <v>0</v>
      </c>
      <c r="G55" s="15">
        <f t="shared" si="5"/>
        <v>0</v>
      </c>
    </row>
    <row r="56" spans="1:7" ht="15.75">
      <c r="A56" s="14">
        <v>9780195737929</v>
      </c>
      <c r="B56" s="18"/>
      <c r="C56" s="33" t="s">
        <v>61</v>
      </c>
      <c r="D56" s="19">
        <v>390</v>
      </c>
      <c r="E56" s="20">
        <f t="shared" si="4"/>
        <v>452.4</v>
      </c>
      <c r="F56" s="20">
        <f t="shared" si="6"/>
        <v>0</v>
      </c>
      <c r="G56" s="15">
        <f t="shared" si="5"/>
        <v>0</v>
      </c>
    </row>
    <row r="57" spans="1:7" ht="15.75">
      <c r="A57" s="14">
        <v>9780195739305</v>
      </c>
      <c r="B57" s="18"/>
      <c r="C57" s="33" t="s">
        <v>62</v>
      </c>
      <c r="D57" s="19">
        <v>525</v>
      </c>
      <c r="E57" s="20">
        <f t="shared" si="4"/>
        <v>609</v>
      </c>
      <c r="F57" s="20">
        <f t="shared" si="6"/>
        <v>0</v>
      </c>
      <c r="G57" s="15">
        <f t="shared" si="5"/>
        <v>0</v>
      </c>
    </row>
    <row r="58" spans="1:7" ht="15.75">
      <c r="A58" s="14">
        <v>9780195739756</v>
      </c>
      <c r="B58" s="18"/>
      <c r="C58" s="33" t="s">
        <v>63</v>
      </c>
      <c r="D58" s="19">
        <v>550</v>
      </c>
      <c r="E58" s="20">
        <f t="shared" si="4"/>
        <v>638</v>
      </c>
      <c r="F58" s="20">
        <f t="shared" si="6"/>
        <v>0</v>
      </c>
      <c r="G58" s="15">
        <f t="shared" si="5"/>
        <v>0</v>
      </c>
    </row>
    <row r="59" spans="1:7" ht="15.75">
      <c r="A59" s="14">
        <v>9780195747324</v>
      </c>
      <c r="B59" s="18"/>
      <c r="C59" s="33" t="s">
        <v>64</v>
      </c>
      <c r="D59" s="19">
        <v>375</v>
      </c>
      <c r="E59" s="20">
        <f t="shared" si="4"/>
        <v>434.99999999999994</v>
      </c>
      <c r="F59" s="20">
        <f t="shared" si="6"/>
        <v>0</v>
      </c>
      <c r="G59" s="15">
        <f t="shared" si="5"/>
        <v>0</v>
      </c>
    </row>
    <row r="60" spans="1:7" ht="15.75">
      <c r="A60" s="14">
        <v>9780195746570</v>
      </c>
      <c r="B60" s="18"/>
      <c r="C60" s="33" t="s">
        <v>65</v>
      </c>
      <c r="D60" s="19">
        <v>475</v>
      </c>
      <c r="E60" s="20">
        <f t="shared" si="4"/>
        <v>551</v>
      </c>
      <c r="F60" s="20">
        <f t="shared" si="6"/>
        <v>0</v>
      </c>
      <c r="G60" s="15">
        <f t="shared" si="5"/>
        <v>0</v>
      </c>
    </row>
    <row r="61" spans="1:7" ht="15.75">
      <c r="A61" s="14">
        <v>9780195747317</v>
      </c>
      <c r="B61" s="18"/>
      <c r="C61" s="33" t="s">
        <v>66</v>
      </c>
      <c r="D61" s="19">
        <v>560</v>
      </c>
      <c r="E61" s="20">
        <f t="shared" si="4"/>
        <v>649.59999999999991</v>
      </c>
      <c r="F61" s="20">
        <f t="shared" si="6"/>
        <v>0</v>
      </c>
      <c r="G61" s="15">
        <f t="shared" si="5"/>
        <v>0</v>
      </c>
    </row>
    <row r="62" spans="1:7" ht="15.75">
      <c r="A62" s="14">
        <v>9780195733198</v>
      </c>
      <c r="B62" s="18"/>
      <c r="C62" s="33" t="s">
        <v>67</v>
      </c>
      <c r="D62" s="19">
        <v>690</v>
      </c>
      <c r="E62" s="20">
        <f t="shared" si="4"/>
        <v>800.4</v>
      </c>
      <c r="F62" s="20">
        <f t="shared" si="6"/>
        <v>0</v>
      </c>
      <c r="G62" s="15">
        <f t="shared" si="5"/>
        <v>0</v>
      </c>
    </row>
    <row r="63" spans="1:7" ht="15.75">
      <c r="A63" s="14">
        <v>9780195745757</v>
      </c>
      <c r="B63" s="18"/>
      <c r="C63" s="33" t="s">
        <v>68</v>
      </c>
      <c r="D63" s="19">
        <v>590</v>
      </c>
      <c r="E63" s="20">
        <f t="shared" si="4"/>
        <v>684.4</v>
      </c>
      <c r="F63" s="20">
        <f t="shared" si="6"/>
        <v>0</v>
      </c>
      <c r="G63" s="15">
        <f t="shared" si="5"/>
        <v>0</v>
      </c>
    </row>
    <row r="64" spans="1:7" ht="15.75">
      <c r="A64" s="14">
        <v>9780195747751</v>
      </c>
      <c r="B64" s="18"/>
      <c r="C64" s="33" t="s">
        <v>69</v>
      </c>
      <c r="D64" s="19">
        <v>500</v>
      </c>
      <c r="E64" s="20">
        <f t="shared" si="4"/>
        <v>580</v>
      </c>
      <c r="F64" s="20">
        <f t="shared" si="6"/>
        <v>0</v>
      </c>
      <c r="G64" s="15">
        <f t="shared" si="5"/>
        <v>0</v>
      </c>
    </row>
    <row r="65" spans="1:7" ht="15.75">
      <c r="A65" s="14">
        <v>9780195749267</v>
      </c>
      <c r="B65" s="18"/>
      <c r="C65" s="33" t="s">
        <v>70</v>
      </c>
      <c r="D65" s="19">
        <v>440</v>
      </c>
      <c r="E65" s="20">
        <f t="shared" si="4"/>
        <v>510.4</v>
      </c>
      <c r="F65" s="20">
        <f t="shared" si="6"/>
        <v>0</v>
      </c>
      <c r="G65" s="15">
        <f t="shared" si="5"/>
        <v>0</v>
      </c>
    </row>
    <row r="66" spans="1:7" ht="15.75">
      <c r="A66" s="14">
        <v>9780195720273</v>
      </c>
      <c r="B66" s="18"/>
      <c r="C66" s="33" t="s">
        <v>71</v>
      </c>
      <c r="D66" s="19">
        <v>440</v>
      </c>
      <c r="E66" s="20">
        <f t="shared" si="4"/>
        <v>510.4</v>
      </c>
      <c r="F66" s="20">
        <f t="shared" si="6"/>
        <v>0</v>
      </c>
      <c r="G66" s="15">
        <f t="shared" si="5"/>
        <v>0</v>
      </c>
    </row>
    <row r="67" spans="1:7" ht="15.75">
      <c r="A67" s="14">
        <v>9780195726855</v>
      </c>
      <c r="B67" s="18"/>
      <c r="C67" s="33" t="s">
        <v>72</v>
      </c>
      <c r="D67" s="19">
        <v>375</v>
      </c>
      <c r="E67" s="20">
        <f t="shared" si="4"/>
        <v>434.99999999999994</v>
      </c>
      <c r="F67" s="20">
        <f t="shared" si="6"/>
        <v>0</v>
      </c>
      <c r="G67" s="15">
        <f t="shared" si="5"/>
        <v>0</v>
      </c>
    </row>
    <row r="68" spans="1:7" ht="15.75">
      <c r="A68" s="14">
        <v>9780195721669</v>
      </c>
      <c r="B68" s="18"/>
      <c r="C68" s="33" t="s">
        <v>73</v>
      </c>
      <c r="D68" s="19">
        <v>460</v>
      </c>
      <c r="E68" s="20">
        <f t="shared" si="4"/>
        <v>533.59999999999991</v>
      </c>
      <c r="F68" s="20">
        <f t="shared" si="6"/>
        <v>0</v>
      </c>
      <c r="G68" s="15">
        <f t="shared" si="5"/>
        <v>0</v>
      </c>
    </row>
    <row r="69" spans="1:7" ht="15.75">
      <c r="A69" s="14">
        <v>9780195738193</v>
      </c>
      <c r="B69" s="18"/>
      <c r="C69" s="33" t="s">
        <v>74</v>
      </c>
      <c r="D69" s="19">
        <v>440</v>
      </c>
      <c r="E69" s="20">
        <f t="shared" si="4"/>
        <v>510.4</v>
      </c>
      <c r="F69" s="20">
        <f t="shared" si="6"/>
        <v>0</v>
      </c>
      <c r="G69" s="15">
        <f t="shared" si="5"/>
        <v>0</v>
      </c>
    </row>
    <row r="70" spans="1:7" ht="15.75">
      <c r="A70" s="28">
        <v>9780195727258</v>
      </c>
      <c r="B70" s="29"/>
      <c r="C70" s="34" t="s">
        <v>75</v>
      </c>
      <c r="D70" s="30">
        <v>460</v>
      </c>
      <c r="E70" s="31">
        <f t="shared" si="4"/>
        <v>533.59999999999991</v>
      </c>
      <c r="F70" s="31">
        <f t="shared" si="6"/>
        <v>0</v>
      </c>
      <c r="G70" s="32">
        <f t="shared" si="5"/>
        <v>0</v>
      </c>
    </row>
    <row r="71" spans="1:7" ht="15.75">
      <c r="A71" s="38">
        <v>9780195724264</v>
      </c>
      <c r="B71" s="26"/>
      <c r="C71" s="35" t="s">
        <v>76</v>
      </c>
      <c r="D71" s="27">
        <v>595</v>
      </c>
      <c r="E71" s="27">
        <f t="shared" si="4"/>
        <v>690.19999999999993</v>
      </c>
      <c r="F71" s="27">
        <f t="shared" si="6"/>
        <v>0</v>
      </c>
      <c r="G71" s="39">
        <f t="shared" si="5"/>
        <v>0</v>
      </c>
    </row>
    <row r="72" spans="1:7" ht="15.75">
      <c r="A72" s="40">
        <v>9780195745740</v>
      </c>
      <c r="B72" s="36"/>
      <c r="C72" s="37" t="s">
        <v>77</v>
      </c>
      <c r="D72" s="27">
        <v>400</v>
      </c>
      <c r="E72" s="27">
        <f t="shared" si="4"/>
        <v>463.99999999999994</v>
      </c>
      <c r="F72" s="27">
        <f t="shared" si="6"/>
        <v>0</v>
      </c>
      <c r="G72" s="39">
        <f t="shared" si="5"/>
        <v>0</v>
      </c>
    </row>
    <row r="73" spans="1:7" s="23" customFormat="1" ht="17.25">
      <c r="A73" s="43" t="s">
        <v>9</v>
      </c>
      <c r="B73" s="44"/>
      <c r="C73" s="45"/>
      <c r="D73" s="45"/>
      <c r="E73" s="45"/>
      <c r="F73" s="46">
        <f>SUM(F12:F72)</f>
        <v>0</v>
      </c>
      <c r="G73" s="47">
        <f t="shared" si="5"/>
        <v>0</v>
      </c>
    </row>
  </sheetData>
  <sheetProtection algorithmName="SHA-512" hashValue="dzAU9LyYvvgfKRBaD6mQDcu9r51kczNPxQSzy5V1pwPH8aEsue/bJ7kqMxFPZHvSbygJ7h2UOFknu0gkUhwdxQ==" saltValue="b28449NxoX0gyJ+TZ9EcaQ==" spinCount="100000" sheet="1" objects="1" scenarios="1" autoFilter="0"/>
  <mergeCells count="16">
    <mergeCell ref="C1:E1"/>
    <mergeCell ref="A9:B9"/>
    <mergeCell ref="C9:G9"/>
    <mergeCell ref="A3:B3"/>
    <mergeCell ref="C3:D3"/>
    <mergeCell ref="A4:B4"/>
    <mergeCell ref="C4:D4"/>
    <mergeCell ref="E4:G8"/>
    <mergeCell ref="A5:B5"/>
    <mergeCell ref="C5:D5"/>
    <mergeCell ref="A6:B6"/>
    <mergeCell ref="C6:D6"/>
    <mergeCell ref="A7:B7"/>
    <mergeCell ref="C7:D7"/>
    <mergeCell ref="A8:B8"/>
    <mergeCell ref="C8:D8"/>
  </mergeCells>
  <conditionalFormatting sqref="A12:A72">
    <cfRule type="duplicateValues" dxfId="0" priority="10"/>
  </conditionalFormatting>
  <pageMargins left="0.78740157480314965" right="0.59055118110236227" top="0.74803149606299213" bottom="0.74803149606299213" header="0.31496062992125984" footer="0.31496062992125984"/>
  <pageSetup paperSize="9" fitToHeight="500" orientation="landscape" r:id="rId1"/>
  <headerFooter>
    <oddHeader>&amp;F</oddHeader>
    <oddFooter>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Lucy Karanja</dc:creator>
  <cp:keywords/>
  <dc:description/>
  <cp:lastModifiedBy/>
  <cp:revision/>
  <dcterms:created xsi:type="dcterms:W3CDTF">2025-05-23T09:26:38Z</dcterms:created>
  <dcterms:modified xsi:type="dcterms:W3CDTF">2025-05-29T11:29:22Z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e5cb09a-2992-49d6-8ac9-5f63e7b1ad2f_Enabled">
    <vt:lpwstr>true</vt:lpwstr>
  </property>
  <property fmtid="{D5CDD505-2E9C-101B-9397-08002B2CF9AE}" pid="3" name="MSIP_Label_be5cb09a-2992-49d6-8ac9-5f63e7b1ad2f_SetDate">
    <vt:lpwstr>2025-05-23T09:42:47Z</vt:lpwstr>
  </property>
  <property fmtid="{D5CDD505-2E9C-101B-9397-08002B2CF9AE}" pid="4" name="MSIP_Label_be5cb09a-2992-49d6-8ac9-5f63e7b1ad2f_Method">
    <vt:lpwstr>Standard</vt:lpwstr>
  </property>
  <property fmtid="{D5CDD505-2E9C-101B-9397-08002B2CF9AE}" pid="5" name="MSIP_Label_be5cb09a-2992-49d6-8ac9-5f63e7b1ad2f_Name">
    <vt:lpwstr>Controlled</vt:lpwstr>
  </property>
  <property fmtid="{D5CDD505-2E9C-101B-9397-08002B2CF9AE}" pid="6" name="MSIP_Label_be5cb09a-2992-49d6-8ac9-5f63e7b1ad2f_SiteId">
    <vt:lpwstr>91761b62-4c45-43f5-9f0e-be8ad9b551ff</vt:lpwstr>
  </property>
  <property fmtid="{D5CDD505-2E9C-101B-9397-08002B2CF9AE}" pid="7" name="MSIP_Label_be5cb09a-2992-49d6-8ac9-5f63e7b1ad2f_ActionId">
    <vt:lpwstr>beb63768-1267-490d-ac9d-ab74f3e4f1d5</vt:lpwstr>
  </property>
  <property fmtid="{D5CDD505-2E9C-101B-9397-08002B2CF9AE}" pid="8" name="MSIP_Label_be5cb09a-2992-49d6-8ac9-5f63e7b1ad2f_ContentBits">
    <vt:lpwstr>0</vt:lpwstr>
  </property>
  <property fmtid="{D5CDD505-2E9C-101B-9397-08002B2CF9AE}" pid="9" name="MSIP_Label_be5cb09a-2992-49d6-8ac9-5f63e7b1ad2f_Tag">
    <vt:lpwstr>10, 3, 0, 1</vt:lpwstr>
  </property>
</Properties>
</file>